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采购单" sheetId="5" r:id="rId1"/>
    <sheet name="工作内容" sheetId="1" r:id="rId2"/>
    <sheet name="电缆表" sheetId="2" r:id="rId3"/>
    <sheet name="报价单" sheetId="3" r:id="rId4"/>
    <sheet name="标牌明细" sheetId="4" r:id="rId5"/>
  </sheets>
  <calcPr calcId="144525"/>
</workbook>
</file>

<file path=xl/calcChain.xml><?xml version="1.0" encoding="utf-8"?>
<calcChain xmlns="http://schemas.openxmlformats.org/spreadsheetml/2006/main">
  <c r="N24" i="3" l="1"/>
  <c r="J3" i="3"/>
  <c r="J25" i="3" l="1"/>
  <c r="J26" i="3"/>
  <c r="J27" i="3"/>
  <c r="J32" i="3"/>
  <c r="J33" i="3"/>
  <c r="J31" i="3"/>
  <c r="J30" i="3"/>
  <c r="J14" i="3" l="1"/>
  <c r="J17" i="3"/>
  <c r="J34" i="3"/>
  <c r="J35" i="3" s="1"/>
  <c r="J23" i="3"/>
  <c r="J24" i="3"/>
  <c r="J28" i="3"/>
  <c r="J29" i="3"/>
  <c r="J22" i="3"/>
  <c r="J12" i="3"/>
  <c r="J4" i="3"/>
  <c r="J5" i="3"/>
  <c r="J6" i="3"/>
  <c r="J7" i="3"/>
  <c r="J8" i="3"/>
  <c r="J9" i="3"/>
  <c r="J10" i="3"/>
  <c r="J11" i="3"/>
  <c r="J13" i="3"/>
  <c r="J2" i="3"/>
  <c r="J18" i="3" l="1"/>
  <c r="J19" i="3" s="1"/>
</calcChain>
</file>

<file path=xl/sharedStrings.xml><?xml version="1.0" encoding="utf-8"?>
<sst xmlns="http://schemas.openxmlformats.org/spreadsheetml/2006/main" count="395" uniqueCount="219">
  <si>
    <t>工作内容</t>
    <phoneticPr fontId="1" type="noConversion"/>
  </si>
  <si>
    <t>项目</t>
    <phoneticPr fontId="1" type="noConversion"/>
  </si>
  <si>
    <t>液压站</t>
    <phoneticPr fontId="1" type="noConversion"/>
  </si>
  <si>
    <t>计划开始时间</t>
    <phoneticPr fontId="1" type="noConversion"/>
  </si>
  <si>
    <t>提供液压站动力电缆</t>
    <phoneticPr fontId="1" type="noConversion"/>
  </si>
  <si>
    <t>提供液压站控制电缆</t>
    <phoneticPr fontId="1" type="noConversion"/>
  </si>
  <si>
    <t>提供与密炼机间电缆线</t>
    <phoneticPr fontId="1" type="noConversion"/>
  </si>
  <si>
    <t>制作桥架</t>
    <phoneticPr fontId="1" type="noConversion"/>
  </si>
  <si>
    <t>备注</t>
    <phoneticPr fontId="1" type="noConversion"/>
  </si>
  <si>
    <t>铺设电缆</t>
    <phoneticPr fontId="1" type="noConversion"/>
  </si>
  <si>
    <t>液压站分线盒接线</t>
    <phoneticPr fontId="1" type="noConversion"/>
  </si>
  <si>
    <t>液压站柜接线</t>
    <phoneticPr fontId="1" type="noConversion"/>
  </si>
  <si>
    <t>固定控制柜</t>
    <phoneticPr fontId="1" type="noConversion"/>
  </si>
  <si>
    <t>液压站系统调试</t>
    <phoneticPr fontId="1" type="noConversion"/>
  </si>
  <si>
    <t>与密炼机联动调试</t>
    <phoneticPr fontId="1" type="noConversion"/>
  </si>
  <si>
    <t>胶冷</t>
    <phoneticPr fontId="1" type="noConversion"/>
  </si>
  <si>
    <t>提供胶冷、监控操作柜</t>
    <phoneticPr fontId="1" type="noConversion"/>
  </si>
  <si>
    <t>提供操作面板所需指示灯、按钮</t>
    <phoneticPr fontId="1" type="noConversion"/>
  </si>
  <si>
    <t>操作面板指示灯、按钮配线</t>
    <phoneticPr fontId="1" type="noConversion"/>
  </si>
  <si>
    <t>提供电缆连接的辅材</t>
    <phoneticPr fontId="1" type="noConversion"/>
  </si>
  <si>
    <t>数量</t>
    <phoneticPr fontId="1" type="noConversion"/>
  </si>
  <si>
    <t>单位</t>
    <phoneticPr fontId="1" type="noConversion"/>
  </si>
  <si>
    <t>附电缆表</t>
    <phoneticPr fontId="1" type="noConversion"/>
  </si>
  <si>
    <t>提供桥架</t>
    <phoneticPr fontId="1" type="noConversion"/>
  </si>
  <si>
    <t>规格</t>
    <phoneticPr fontId="1" type="noConversion"/>
  </si>
  <si>
    <t>200*100</t>
    <phoneticPr fontId="1" type="noConversion"/>
  </si>
  <si>
    <t>现场远程分站配线</t>
    <phoneticPr fontId="1" type="noConversion"/>
  </si>
  <si>
    <t>固定操作柜</t>
    <phoneticPr fontId="1" type="noConversion"/>
  </si>
  <si>
    <t>800*600*2000mm</t>
    <phoneticPr fontId="1" type="noConversion"/>
  </si>
  <si>
    <t>套</t>
    <phoneticPr fontId="1" type="noConversion"/>
  </si>
  <si>
    <t>100*50</t>
    <phoneticPr fontId="1" type="noConversion"/>
  </si>
  <si>
    <t>序号</t>
  </si>
  <si>
    <t>型号或代码</t>
  </si>
  <si>
    <t>名称</t>
  </si>
  <si>
    <t>技术规格</t>
  </si>
  <si>
    <t>数量</t>
  </si>
  <si>
    <t>备注</t>
  </si>
  <si>
    <t>品牌</t>
  </si>
  <si>
    <t>控制柜</t>
    <phoneticPr fontId="1" type="noConversion"/>
  </si>
  <si>
    <t>800*600*2000mm</t>
    <phoneticPr fontId="1" type="noConversion"/>
  </si>
  <si>
    <t>手动/自动</t>
    <phoneticPr fontId="1" type="noConversion"/>
  </si>
  <si>
    <t>X1A2</t>
    <phoneticPr fontId="1" type="noConversion"/>
  </si>
  <si>
    <t>1S3</t>
  </si>
  <si>
    <t>N24</t>
  </si>
  <si>
    <t>XB2BD21C</t>
  </si>
  <si>
    <t>两位自锁选择开关</t>
  </si>
  <si>
    <t>1S4</t>
  </si>
  <si>
    <t>单动/联动</t>
  </si>
  <si>
    <t>X1A3</t>
  </si>
  <si>
    <t>1H1</t>
  </si>
  <si>
    <t>急停指示灯</t>
  </si>
  <si>
    <t>P24</t>
  </si>
  <si>
    <t>Y1D0</t>
  </si>
  <si>
    <t>XB2BVB4LC</t>
  </si>
  <si>
    <t>DC24V红色指示灯</t>
  </si>
  <si>
    <t>1H2</t>
  </si>
  <si>
    <t>接取运行指示灯</t>
  </si>
  <si>
    <t>Y1D1</t>
  </si>
  <si>
    <t>XB2BVB3LC</t>
  </si>
  <si>
    <t>DC24V绿色指示灯</t>
  </si>
  <si>
    <t>1H3</t>
  </si>
  <si>
    <t>提升运行指示灯</t>
  </si>
  <si>
    <t>Y1D2</t>
  </si>
  <si>
    <t>1H4</t>
  </si>
  <si>
    <t>挂链运行指示灯</t>
  </si>
  <si>
    <t>Y1D3</t>
  </si>
  <si>
    <t>1H5</t>
  </si>
  <si>
    <t>终端限位指示灯</t>
  </si>
  <si>
    <t>Y1D4</t>
  </si>
  <si>
    <t>XB2BVB5LC</t>
  </si>
  <si>
    <t>DC24V黄色指示灯</t>
  </si>
  <si>
    <t>1S2</t>
  </si>
  <si>
    <t>复位</t>
  </si>
  <si>
    <t>X1A1</t>
  </si>
  <si>
    <t>XB2BA51C</t>
  </si>
  <si>
    <t>黄色平头按钮</t>
  </si>
  <si>
    <t>1S5</t>
  </si>
  <si>
    <t>挂链启动/停止</t>
  </si>
  <si>
    <t>X1A4</t>
  </si>
  <si>
    <t>1S6</t>
  </si>
  <si>
    <t>隔离剂循环泵启动/停止</t>
  </si>
  <si>
    <t>X1A5</t>
  </si>
  <si>
    <t>1S7</t>
  </si>
  <si>
    <t>搅拌电机1启动/停止</t>
  </si>
  <si>
    <t>X1A6</t>
  </si>
  <si>
    <t>1S8</t>
  </si>
  <si>
    <t>搅拌电机2启动/停止</t>
  </si>
  <si>
    <t>X1A7</t>
  </si>
  <si>
    <t>1S10</t>
  </si>
  <si>
    <t>吹风电机启动/停止</t>
  </si>
  <si>
    <t>X1A9</t>
  </si>
  <si>
    <t>1S21</t>
  </si>
  <si>
    <t>接取摆架上/下</t>
  </si>
  <si>
    <t>X1B9</t>
  </si>
  <si>
    <t>1S16</t>
  </si>
  <si>
    <t>刀1上/下</t>
  </si>
  <si>
    <t>X1B4</t>
  </si>
  <si>
    <t>1S17</t>
  </si>
  <si>
    <t>刀2上/下</t>
  </si>
  <si>
    <t>X1B5</t>
  </si>
  <si>
    <t>1S18</t>
  </si>
  <si>
    <t>刀3上/下</t>
  </si>
  <si>
    <t>X1B6</t>
  </si>
  <si>
    <t>1S19</t>
  </si>
  <si>
    <t>刀4上/下</t>
  </si>
  <si>
    <t>X1B7</t>
  </si>
  <si>
    <t>1S20</t>
  </si>
  <si>
    <t>刀5上/下</t>
  </si>
  <si>
    <t>X1B8</t>
  </si>
  <si>
    <t>1S22</t>
  </si>
  <si>
    <t>印字上/下</t>
  </si>
  <si>
    <t>X1BA</t>
  </si>
  <si>
    <t>1S11</t>
  </si>
  <si>
    <t>接取正转/反转</t>
  </si>
  <si>
    <t>XB2BD53C</t>
  </si>
  <si>
    <t>三位自复位选择开关</t>
  </si>
  <si>
    <t>1S12</t>
  </si>
  <si>
    <t>提升正转/反转</t>
  </si>
  <si>
    <t>1S13</t>
  </si>
  <si>
    <t>冷却1正转/反转</t>
  </si>
  <si>
    <t>1S14</t>
  </si>
  <si>
    <t>冷却2正转/反转</t>
  </si>
  <si>
    <t>1S15</t>
  </si>
  <si>
    <t>减速/增速</t>
  </si>
  <si>
    <t>1S1</t>
  </si>
  <si>
    <t>急停</t>
  </si>
  <si>
    <t>XB2BS542C</t>
  </si>
  <si>
    <t>旋转复位红色急停按钮</t>
  </si>
  <si>
    <t>X1A0 B1-1 B1-2</t>
    <phoneticPr fontId="1" type="noConversion"/>
  </si>
  <si>
    <t>X1AA X1AB</t>
    <phoneticPr fontId="1" type="noConversion"/>
  </si>
  <si>
    <t>X1AC X1AD</t>
    <phoneticPr fontId="1" type="noConversion"/>
  </si>
  <si>
    <t>X1AE X1AF</t>
    <phoneticPr fontId="1" type="noConversion"/>
  </si>
  <si>
    <t>X1BO X1B1</t>
    <phoneticPr fontId="1" type="noConversion"/>
  </si>
  <si>
    <t>X1B2 X1B3</t>
    <phoneticPr fontId="1" type="noConversion"/>
  </si>
  <si>
    <t>触摸屏</t>
    <phoneticPr fontId="1" type="noConversion"/>
  </si>
  <si>
    <t>N24</t>
    <phoneticPr fontId="1" type="noConversion"/>
  </si>
  <si>
    <t>P24</t>
    <phoneticPr fontId="1" type="noConversion"/>
  </si>
  <si>
    <t>两位锁定旋钮</t>
    <phoneticPr fontId="1" type="noConversion"/>
  </si>
  <si>
    <t>XB2BD21C</t>
    <phoneticPr fontId="1" type="noConversion"/>
  </si>
  <si>
    <t>急停按钮</t>
    <phoneticPr fontId="1" type="noConversion"/>
  </si>
  <si>
    <t>ZB2BE101C</t>
    <phoneticPr fontId="1" type="noConversion"/>
  </si>
  <si>
    <t>ZB2BE102C</t>
    <phoneticPr fontId="1" type="noConversion"/>
  </si>
  <si>
    <t>常开触点</t>
    <phoneticPr fontId="1" type="noConversion"/>
  </si>
  <si>
    <t>常闭触点</t>
    <phoneticPr fontId="1" type="noConversion"/>
  </si>
  <si>
    <t>位号</t>
    <phoneticPr fontId="1" type="noConversion"/>
  </si>
  <si>
    <t>标牌</t>
    <phoneticPr fontId="1" type="noConversion"/>
  </si>
  <si>
    <t>线号</t>
    <phoneticPr fontId="1" type="noConversion"/>
  </si>
  <si>
    <t>型号</t>
    <phoneticPr fontId="1" type="noConversion"/>
  </si>
  <si>
    <t>类型</t>
    <phoneticPr fontId="1" type="noConversion"/>
  </si>
  <si>
    <t>1NO</t>
    <phoneticPr fontId="1" type="noConversion"/>
  </si>
  <si>
    <t>DC24V</t>
    <phoneticPr fontId="1" type="noConversion"/>
  </si>
  <si>
    <t>2NO</t>
    <phoneticPr fontId="1" type="noConversion"/>
  </si>
  <si>
    <t>1NO/2NC</t>
    <phoneticPr fontId="1" type="noConversion"/>
  </si>
  <si>
    <t>1NC</t>
    <phoneticPr fontId="1" type="noConversion"/>
  </si>
  <si>
    <t>柜内辅材</t>
    <phoneticPr fontId="1" type="noConversion"/>
  </si>
  <si>
    <t>单价</t>
    <phoneticPr fontId="1" type="noConversion"/>
  </si>
  <si>
    <t>总价</t>
    <phoneticPr fontId="1" type="noConversion"/>
  </si>
  <si>
    <t>动力电缆</t>
    <phoneticPr fontId="1" type="noConversion"/>
  </si>
  <si>
    <t>3*35+1</t>
    <phoneticPr fontId="1" type="noConversion"/>
  </si>
  <si>
    <t>3*10+1</t>
    <phoneticPr fontId="1" type="noConversion"/>
  </si>
  <si>
    <t>3*2.5+1</t>
    <phoneticPr fontId="1" type="noConversion"/>
  </si>
  <si>
    <t>控制电缆</t>
    <phoneticPr fontId="1" type="noConversion"/>
  </si>
  <si>
    <t>16*1.0</t>
    <phoneticPr fontId="1" type="noConversion"/>
  </si>
  <si>
    <t>16*1.0屏蔽</t>
    <phoneticPr fontId="1" type="noConversion"/>
  </si>
  <si>
    <t>到密炼机5米2根，到液压站30米2根</t>
    <phoneticPr fontId="1" type="noConversion"/>
  </si>
  <si>
    <t>到密炼机5米1根，到液压站30米1根</t>
    <phoneticPr fontId="1" type="noConversion"/>
  </si>
  <si>
    <t>KVVRP</t>
    <phoneticPr fontId="1" type="noConversion"/>
  </si>
  <si>
    <t>KVVR</t>
    <phoneticPr fontId="1" type="noConversion"/>
  </si>
  <si>
    <t>合计</t>
    <phoneticPr fontId="1" type="noConversion"/>
  </si>
  <si>
    <t>标牌</t>
    <phoneticPr fontId="1" type="noConversion"/>
  </si>
  <si>
    <t>大泵</t>
    <phoneticPr fontId="1" type="noConversion"/>
  </si>
  <si>
    <t>小泵</t>
    <phoneticPr fontId="1" type="noConversion"/>
  </si>
  <si>
    <t>冷却泵</t>
    <phoneticPr fontId="1" type="noConversion"/>
  </si>
  <si>
    <t>单位</t>
    <phoneticPr fontId="1" type="noConversion"/>
  </si>
  <si>
    <t>米</t>
    <phoneticPr fontId="1" type="noConversion"/>
  </si>
  <si>
    <t>台</t>
    <phoneticPr fontId="1" type="noConversion"/>
  </si>
  <si>
    <t>套</t>
    <phoneticPr fontId="1" type="noConversion"/>
  </si>
  <si>
    <t>个</t>
    <phoneticPr fontId="1" type="noConversion"/>
  </si>
  <si>
    <t>批</t>
    <phoneticPr fontId="1" type="noConversion"/>
  </si>
  <si>
    <t>总计</t>
    <phoneticPr fontId="1" type="noConversion"/>
  </si>
  <si>
    <t>液压站电缆</t>
    <phoneticPr fontId="1" type="noConversion"/>
  </si>
  <si>
    <t>液压站施工</t>
    <phoneticPr fontId="1" type="noConversion"/>
  </si>
  <si>
    <t>胶冷改造施工</t>
    <phoneticPr fontId="1" type="noConversion"/>
  </si>
  <si>
    <t>液压站调试</t>
    <phoneticPr fontId="1" type="noConversion"/>
  </si>
  <si>
    <t>工时</t>
    <phoneticPr fontId="1" type="noConversion"/>
  </si>
  <si>
    <t>施耐德</t>
    <phoneticPr fontId="1" type="noConversion"/>
  </si>
  <si>
    <t>桥架</t>
    <phoneticPr fontId="1" type="noConversion"/>
  </si>
  <si>
    <t>米</t>
    <phoneticPr fontId="1" type="noConversion"/>
  </si>
  <si>
    <t>辅材</t>
    <phoneticPr fontId="1" type="noConversion"/>
  </si>
  <si>
    <t>批</t>
    <phoneticPr fontId="1" type="noConversion"/>
  </si>
  <si>
    <t>200*100</t>
    <phoneticPr fontId="1" type="noConversion"/>
  </si>
  <si>
    <t>100*50</t>
    <phoneticPr fontId="1" type="noConversion"/>
  </si>
  <si>
    <t>电缆接头</t>
    <phoneticPr fontId="1" type="noConversion"/>
  </si>
  <si>
    <t>35mm²</t>
    <phoneticPr fontId="1" type="noConversion"/>
  </si>
  <si>
    <t>16mm</t>
    <phoneticPr fontId="1" type="noConversion"/>
  </si>
  <si>
    <t>10mm</t>
    <phoneticPr fontId="1" type="noConversion"/>
  </si>
  <si>
    <t>个</t>
    <phoneticPr fontId="1" type="noConversion"/>
  </si>
  <si>
    <t>桥架辅材、耗材等</t>
    <phoneticPr fontId="1" type="noConversion"/>
  </si>
  <si>
    <t>2人/2天</t>
    <phoneticPr fontId="1" type="noConversion"/>
  </si>
  <si>
    <t>1人/2天</t>
    <phoneticPr fontId="1" type="noConversion"/>
  </si>
  <si>
    <t>1人/1.5天</t>
    <phoneticPr fontId="1" type="noConversion"/>
  </si>
  <si>
    <t>出厂日期</t>
    <phoneticPr fontId="1" type="noConversion"/>
  </si>
  <si>
    <t>密炼机运行</t>
    <phoneticPr fontId="1" type="noConversion"/>
  </si>
  <si>
    <t>密炼排胶异常</t>
    <phoneticPr fontId="1" type="noConversion"/>
  </si>
  <si>
    <t>上辅机阻料</t>
    <phoneticPr fontId="1" type="noConversion"/>
  </si>
  <si>
    <t>密炼机阻料</t>
    <phoneticPr fontId="1" type="noConversion"/>
  </si>
  <si>
    <t>下辅机阻料</t>
    <phoneticPr fontId="1" type="noConversion"/>
  </si>
  <si>
    <t>P24</t>
    <phoneticPr fontId="1" type="noConversion"/>
  </si>
  <si>
    <t>Q0416</t>
    <phoneticPr fontId="1" type="noConversion"/>
  </si>
  <si>
    <t>Q0417</t>
  </si>
  <si>
    <t>Q0418</t>
  </si>
  <si>
    <t>Q0419</t>
  </si>
  <si>
    <t>Q0420</t>
  </si>
  <si>
    <t>下辅机阻料/正常</t>
    <phoneticPr fontId="1" type="noConversion"/>
  </si>
  <si>
    <t>D3</t>
    <phoneticPr fontId="1" type="noConversion"/>
  </si>
  <si>
    <t>4号机调试</t>
    <phoneticPr fontId="1" type="noConversion"/>
  </si>
  <si>
    <t>人工</t>
    <phoneticPr fontId="1" type="noConversion"/>
  </si>
  <si>
    <t>分线盒*3</t>
    <phoneticPr fontId="1" type="noConversion"/>
  </si>
  <si>
    <t>按钮*36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</si>
</sst>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微软雅黑"/>
      <family val="2"/>
      <charset val="134"/>
    </font>
    <font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9" fontId="0" fillId="0" borderId="1" xfId="0" applyNumberFormat="1" applyBorder="1" applyAlignment="1"/>
    <xf numFmtId="0" fontId="0" fillId="3" borderId="7" xfId="0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27" sqref="C27"/>
    </sheetView>
  </sheetViews>
  <sheetFormatPr defaultRowHeight="13.5" x14ac:dyDescent="0.15"/>
  <cols>
    <col min="2" max="2" width="11.25" bestFit="1" customWidth="1"/>
    <col min="3" max="3" width="19.25" bestFit="1" customWidth="1"/>
    <col min="4" max="4" width="16.125" bestFit="1" customWidth="1"/>
  </cols>
  <sheetData>
    <row r="1" spans="1:9" ht="16.5" x14ac:dyDescent="0.15">
      <c r="A1" s="3" t="s">
        <v>31</v>
      </c>
      <c r="B1" s="4" t="s">
        <v>32</v>
      </c>
      <c r="C1" s="4" t="s">
        <v>33</v>
      </c>
      <c r="D1" s="5" t="s">
        <v>34</v>
      </c>
      <c r="E1" s="17" t="s">
        <v>35</v>
      </c>
      <c r="F1" s="17" t="s">
        <v>21</v>
      </c>
      <c r="G1" s="4" t="s">
        <v>36</v>
      </c>
      <c r="H1" s="4" t="s">
        <v>201</v>
      </c>
      <c r="I1" s="6" t="s">
        <v>37</v>
      </c>
    </row>
    <row r="2" spans="1:9" x14ac:dyDescent="0.15">
      <c r="A2" s="1"/>
      <c r="B2" s="1" t="s">
        <v>44</v>
      </c>
      <c r="C2" s="1" t="s">
        <v>137</v>
      </c>
      <c r="D2" s="1" t="s">
        <v>149</v>
      </c>
      <c r="E2" s="18">
        <v>17</v>
      </c>
      <c r="F2" s="18" t="s">
        <v>176</v>
      </c>
      <c r="G2" s="1"/>
      <c r="H2" s="1"/>
      <c r="I2" s="1" t="s">
        <v>185</v>
      </c>
    </row>
    <row r="3" spans="1:9" x14ac:dyDescent="0.15">
      <c r="A3" s="1"/>
      <c r="B3" s="1" t="s">
        <v>53</v>
      </c>
      <c r="C3" s="1" t="s">
        <v>54</v>
      </c>
      <c r="D3" s="1" t="s">
        <v>150</v>
      </c>
      <c r="E3" s="18">
        <v>4</v>
      </c>
      <c r="F3" s="18" t="s">
        <v>176</v>
      </c>
      <c r="G3" s="1"/>
      <c r="H3" s="1"/>
      <c r="I3" s="1" t="s">
        <v>185</v>
      </c>
    </row>
    <row r="4" spans="1:9" x14ac:dyDescent="0.15">
      <c r="A4" s="1"/>
      <c r="B4" s="1" t="s">
        <v>58</v>
      </c>
      <c r="C4" s="1" t="s">
        <v>59</v>
      </c>
      <c r="D4" s="1" t="s">
        <v>150</v>
      </c>
      <c r="E4" s="18">
        <v>4</v>
      </c>
      <c r="F4" s="18" t="s">
        <v>176</v>
      </c>
      <c r="G4" s="1"/>
      <c r="H4" s="1"/>
      <c r="I4" s="1" t="s">
        <v>185</v>
      </c>
    </row>
    <row r="5" spans="1:9" x14ac:dyDescent="0.15">
      <c r="A5" s="1"/>
      <c r="B5" s="1" t="s">
        <v>69</v>
      </c>
      <c r="C5" s="1" t="s">
        <v>70</v>
      </c>
      <c r="D5" s="1" t="s">
        <v>150</v>
      </c>
      <c r="E5" s="18">
        <v>2</v>
      </c>
      <c r="F5" s="18" t="s">
        <v>176</v>
      </c>
      <c r="G5" s="1"/>
      <c r="H5" s="1"/>
      <c r="I5" s="1" t="s">
        <v>185</v>
      </c>
    </row>
    <row r="6" spans="1:9" x14ac:dyDescent="0.15">
      <c r="A6" s="1"/>
      <c r="B6" s="1" t="s">
        <v>74</v>
      </c>
      <c r="C6" s="1" t="s">
        <v>75</v>
      </c>
      <c r="D6" s="1" t="s">
        <v>149</v>
      </c>
      <c r="E6" s="18">
        <v>1</v>
      </c>
      <c r="F6" s="18" t="s">
        <v>176</v>
      </c>
      <c r="G6" s="1"/>
      <c r="H6" s="1"/>
      <c r="I6" s="1" t="s">
        <v>185</v>
      </c>
    </row>
    <row r="7" spans="1:9" x14ac:dyDescent="0.15">
      <c r="A7" s="1"/>
      <c r="B7" s="1" t="s">
        <v>114</v>
      </c>
      <c r="C7" s="1" t="s">
        <v>115</v>
      </c>
      <c r="D7" s="1" t="s">
        <v>151</v>
      </c>
      <c r="E7" s="18">
        <v>5</v>
      </c>
      <c r="F7" s="18" t="s">
        <v>176</v>
      </c>
      <c r="G7" s="1"/>
      <c r="H7" s="1"/>
      <c r="I7" s="1" t="s">
        <v>185</v>
      </c>
    </row>
    <row r="8" spans="1:9" x14ac:dyDescent="0.15">
      <c r="A8" s="1"/>
      <c r="B8" s="1" t="s">
        <v>126</v>
      </c>
      <c r="C8" s="1" t="s">
        <v>139</v>
      </c>
      <c r="D8" s="1" t="s">
        <v>152</v>
      </c>
      <c r="E8" s="18">
        <v>1</v>
      </c>
      <c r="F8" s="18" t="s">
        <v>176</v>
      </c>
      <c r="G8" s="1"/>
      <c r="H8" s="1"/>
      <c r="I8" s="1" t="s">
        <v>185</v>
      </c>
    </row>
    <row r="9" spans="1:9" x14ac:dyDescent="0.15">
      <c r="A9" s="1"/>
      <c r="B9" s="1" t="s">
        <v>140</v>
      </c>
      <c r="C9" s="1" t="s">
        <v>142</v>
      </c>
      <c r="D9" s="1" t="s">
        <v>149</v>
      </c>
      <c r="E9" s="18">
        <v>1</v>
      </c>
      <c r="F9" s="18" t="s">
        <v>177</v>
      </c>
      <c r="G9" s="1"/>
      <c r="H9" s="1"/>
      <c r="I9" s="1" t="s">
        <v>185</v>
      </c>
    </row>
    <row r="10" spans="1:9" x14ac:dyDescent="0.15">
      <c r="A10" s="1"/>
      <c r="B10" s="1" t="s">
        <v>141</v>
      </c>
      <c r="C10" s="1" t="s">
        <v>143</v>
      </c>
      <c r="D10" s="1" t="s">
        <v>153</v>
      </c>
      <c r="E10" s="18">
        <v>1</v>
      </c>
      <c r="F10" s="18" t="s">
        <v>177</v>
      </c>
      <c r="G10" s="1"/>
      <c r="H10" s="1"/>
      <c r="I10" s="1" t="s">
        <v>185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28" sqref="H28"/>
    </sheetView>
  </sheetViews>
  <sheetFormatPr defaultRowHeight="13.5" x14ac:dyDescent="0.15"/>
  <cols>
    <col min="1" max="1" width="22.625" customWidth="1"/>
    <col min="2" max="2" width="29.625" bestFit="1" customWidth="1"/>
    <col min="3" max="3" width="16.125" bestFit="1" customWidth="1"/>
    <col min="4" max="4" width="10" customWidth="1"/>
    <col min="5" max="5" width="11.75" customWidth="1"/>
    <col min="6" max="6" width="14.25" customWidth="1"/>
  </cols>
  <sheetData>
    <row r="1" spans="1:7" x14ac:dyDescent="0.15">
      <c r="A1" s="1" t="s">
        <v>1</v>
      </c>
      <c r="B1" s="1" t="s">
        <v>0</v>
      </c>
      <c r="C1" s="1" t="s">
        <v>24</v>
      </c>
      <c r="D1" s="1" t="s">
        <v>20</v>
      </c>
      <c r="E1" s="1" t="s">
        <v>21</v>
      </c>
      <c r="F1" s="1" t="s">
        <v>3</v>
      </c>
      <c r="G1" s="1" t="s">
        <v>8</v>
      </c>
    </row>
    <row r="2" spans="1:7" x14ac:dyDescent="0.15">
      <c r="A2" s="20" t="s">
        <v>2</v>
      </c>
      <c r="B2" s="1" t="s">
        <v>4</v>
      </c>
      <c r="C2" s="1"/>
      <c r="D2" s="1"/>
      <c r="E2" s="1"/>
      <c r="F2" s="1"/>
      <c r="G2" s="1" t="s">
        <v>22</v>
      </c>
    </row>
    <row r="3" spans="1:7" x14ac:dyDescent="0.15">
      <c r="A3" s="21"/>
      <c r="B3" s="1" t="s">
        <v>5</v>
      </c>
      <c r="C3" s="1"/>
      <c r="D3" s="1"/>
      <c r="E3" s="1"/>
      <c r="F3" s="1"/>
      <c r="G3" s="1" t="s">
        <v>22</v>
      </c>
    </row>
    <row r="4" spans="1:7" x14ac:dyDescent="0.15">
      <c r="A4" s="21"/>
      <c r="B4" s="1" t="s">
        <v>6</v>
      </c>
      <c r="C4" s="1"/>
      <c r="D4" s="1"/>
      <c r="E4" s="1"/>
      <c r="F4" s="1"/>
      <c r="G4" s="1" t="s">
        <v>22</v>
      </c>
    </row>
    <row r="5" spans="1:7" x14ac:dyDescent="0.15">
      <c r="A5" s="21"/>
      <c r="B5" s="1" t="s">
        <v>23</v>
      </c>
      <c r="C5" s="1" t="s">
        <v>25</v>
      </c>
      <c r="D5" s="1"/>
      <c r="E5" s="1"/>
      <c r="F5" s="1"/>
      <c r="G5" s="1"/>
    </row>
    <row r="6" spans="1:7" x14ac:dyDescent="0.15">
      <c r="A6" s="21"/>
      <c r="B6" s="1" t="s">
        <v>19</v>
      </c>
      <c r="C6" s="1"/>
      <c r="D6" s="1"/>
      <c r="E6" s="1"/>
      <c r="F6" s="1"/>
      <c r="G6" s="1"/>
    </row>
    <row r="7" spans="1:7" x14ac:dyDescent="0.15">
      <c r="A7" s="21"/>
      <c r="B7" s="1" t="s">
        <v>12</v>
      </c>
      <c r="C7" s="1"/>
      <c r="D7" s="1"/>
      <c r="E7" s="1"/>
      <c r="F7" s="1"/>
      <c r="G7" s="1"/>
    </row>
    <row r="8" spans="1:7" x14ac:dyDescent="0.15">
      <c r="A8" s="21"/>
      <c r="B8" s="1" t="s">
        <v>7</v>
      </c>
      <c r="C8" s="1"/>
      <c r="D8" s="1"/>
      <c r="E8" s="1"/>
      <c r="F8" s="1"/>
      <c r="G8" s="1"/>
    </row>
    <row r="9" spans="1:7" x14ac:dyDescent="0.15">
      <c r="A9" s="21"/>
      <c r="B9" s="1" t="s">
        <v>9</v>
      </c>
      <c r="C9" s="1"/>
      <c r="D9" s="1"/>
      <c r="E9" s="1"/>
      <c r="F9" s="1"/>
      <c r="G9" s="1"/>
    </row>
    <row r="10" spans="1:7" x14ac:dyDescent="0.15">
      <c r="A10" s="21"/>
      <c r="B10" s="1" t="s">
        <v>10</v>
      </c>
      <c r="C10" s="1"/>
      <c r="D10" s="1"/>
      <c r="E10" s="1"/>
      <c r="F10" s="1"/>
      <c r="G10" s="1"/>
    </row>
    <row r="11" spans="1:7" x14ac:dyDescent="0.15">
      <c r="A11" s="21"/>
      <c r="B11" s="1" t="s">
        <v>11</v>
      </c>
      <c r="C11" s="1"/>
      <c r="D11" s="1"/>
      <c r="E11" s="1"/>
      <c r="F11" s="1"/>
      <c r="G11" s="1"/>
    </row>
    <row r="12" spans="1:7" x14ac:dyDescent="0.15">
      <c r="A12" s="21"/>
      <c r="B12" s="1" t="s">
        <v>13</v>
      </c>
      <c r="C12" s="1"/>
      <c r="D12" s="1"/>
      <c r="E12" s="1"/>
      <c r="F12" s="1"/>
      <c r="G12" s="1"/>
    </row>
    <row r="13" spans="1:7" x14ac:dyDescent="0.15">
      <c r="A13" s="22"/>
      <c r="B13" s="1" t="s">
        <v>14</v>
      </c>
      <c r="C13" s="1"/>
      <c r="D13" s="1"/>
      <c r="E13" s="1"/>
      <c r="F13" s="1"/>
      <c r="G13" s="1"/>
    </row>
    <row r="14" spans="1:7" ht="9.75" customHeight="1" x14ac:dyDescent="0.15">
      <c r="A14" s="2"/>
      <c r="B14" s="2"/>
      <c r="C14" s="2"/>
      <c r="D14" s="2"/>
      <c r="E14" s="2"/>
      <c r="F14" s="2"/>
      <c r="G14" s="2"/>
    </row>
    <row r="15" spans="1:7" x14ac:dyDescent="0.15">
      <c r="A15" s="20" t="s">
        <v>15</v>
      </c>
      <c r="B15" s="1" t="s">
        <v>16</v>
      </c>
      <c r="C15" s="1" t="s">
        <v>28</v>
      </c>
      <c r="D15" s="1">
        <v>1</v>
      </c>
      <c r="E15" s="1"/>
      <c r="F15" s="1"/>
      <c r="G15" s="1"/>
    </row>
    <row r="16" spans="1:7" x14ac:dyDescent="0.15">
      <c r="A16" s="21"/>
      <c r="B16" s="1" t="s">
        <v>17</v>
      </c>
      <c r="C16" s="1"/>
      <c r="D16" s="1">
        <v>36</v>
      </c>
      <c r="E16" s="1" t="s">
        <v>29</v>
      </c>
      <c r="F16" s="1"/>
      <c r="G16" s="1"/>
    </row>
    <row r="17" spans="1:7" x14ac:dyDescent="0.15">
      <c r="A17" s="21"/>
      <c r="B17" s="1" t="s">
        <v>18</v>
      </c>
      <c r="C17" s="1"/>
      <c r="D17" s="1"/>
      <c r="E17" s="1"/>
      <c r="F17" s="1"/>
      <c r="G17" s="1"/>
    </row>
    <row r="18" spans="1:7" x14ac:dyDescent="0.15">
      <c r="A18" s="21"/>
      <c r="B18" s="1" t="s">
        <v>26</v>
      </c>
      <c r="C18" s="1"/>
      <c r="D18" s="1"/>
      <c r="E18" s="1"/>
      <c r="F18" s="1"/>
      <c r="G18" s="1"/>
    </row>
    <row r="19" spans="1:7" x14ac:dyDescent="0.15">
      <c r="A19" s="21"/>
      <c r="B19" s="1" t="s">
        <v>7</v>
      </c>
      <c r="C19" s="1" t="s">
        <v>30</v>
      </c>
      <c r="D19" s="1"/>
      <c r="E19" s="1"/>
      <c r="F19" s="1"/>
      <c r="G19" s="1"/>
    </row>
    <row r="20" spans="1:7" x14ac:dyDescent="0.15">
      <c r="A20" s="22"/>
      <c r="B20" s="1" t="s">
        <v>27</v>
      </c>
      <c r="C20" s="1"/>
      <c r="D20" s="1"/>
      <c r="E20" s="1"/>
      <c r="F20" s="1"/>
      <c r="G20" s="1"/>
    </row>
  </sheetData>
  <mergeCells count="2">
    <mergeCell ref="A2:A13"/>
    <mergeCell ref="A15:A2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G40" sqref="G40"/>
    </sheetView>
  </sheetViews>
  <sheetFormatPr defaultRowHeight="13.5" x14ac:dyDescent="0.15"/>
  <cols>
    <col min="2" max="2" width="11.25" bestFit="1" customWidth="1"/>
    <col min="3" max="3" width="19.25" bestFit="1" customWidth="1"/>
    <col min="4" max="4" width="16.125" bestFit="1" customWidth="1"/>
    <col min="5" max="6" width="9" style="9"/>
    <col min="7" max="7" width="33.125" bestFit="1" customWidth="1"/>
    <col min="8" max="8" width="7.125" bestFit="1" customWidth="1"/>
    <col min="9" max="9" width="5.5" bestFit="1" customWidth="1"/>
    <col min="11" max="11" width="10.375" bestFit="1" customWidth="1"/>
    <col min="12" max="12" width="9.125" bestFit="1" customWidth="1"/>
  </cols>
  <sheetData>
    <row r="1" spans="1:14" ht="16.5" x14ac:dyDescent="0.15">
      <c r="A1" s="3" t="s">
        <v>31</v>
      </c>
      <c r="B1" s="4" t="s">
        <v>32</v>
      </c>
      <c r="C1" s="4" t="s">
        <v>33</v>
      </c>
      <c r="D1" s="5" t="s">
        <v>34</v>
      </c>
      <c r="E1" s="17" t="s">
        <v>35</v>
      </c>
      <c r="F1" s="17" t="s">
        <v>173</v>
      </c>
      <c r="G1" s="4" t="s">
        <v>36</v>
      </c>
      <c r="H1" s="6" t="s">
        <v>37</v>
      </c>
      <c r="I1" s="6" t="s">
        <v>155</v>
      </c>
      <c r="J1" s="6" t="s">
        <v>156</v>
      </c>
      <c r="M1" s="6" t="s">
        <v>215</v>
      </c>
      <c r="N1" s="1"/>
    </row>
    <row r="2" spans="1:14" x14ac:dyDescent="0.15">
      <c r="A2" s="1"/>
      <c r="B2" s="1"/>
      <c r="C2" s="1" t="s">
        <v>38</v>
      </c>
      <c r="D2" s="1" t="s">
        <v>39</v>
      </c>
      <c r="E2" s="7">
        <v>1</v>
      </c>
      <c r="F2" s="7" t="s">
        <v>175</v>
      </c>
      <c r="G2" s="1"/>
      <c r="H2" s="1"/>
      <c r="I2" s="1">
        <v>2300</v>
      </c>
      <c r="J2" s="1">
        <f>E2*I2</f>
        <v>2300</v>
      </c>
      <c r="M2" s="1">
        <v>2800</v>
      </c>
      <c r="N2" s="1"/>
    </row>
    <row r="3" spans="1:14" x14ac:dyDescent="0.15">
      <c r="A3" s="1"/>
      <c r="B3" s="1" t="s">
        <v>44</v>
      </c>
      <c r="C3" s="1" t="s">
        <v>137</v>
      </c>
      <c r="D3" s="1" t="s">
        <v>149</v>
      </c>
      <c r="E3" s="7">
        <v>16</v>
      </c>
      <c r="F3" s="7" t="s">
        <v>176</v>
      </c>
      <c r="G3" s="1"/>
      <c r="H3" s="1" t="s">
        <v>185</v>
      </c>
      <c r="I3" s="1">
        <v>19</v>
      </c>
      <c r="J3" s="1">
        <f>E3*I3</f>
        <v>304</v>
      </c>
      <c r="M3" s="1"/>
      <c r="N3" s="1"/>
    </row>
    <row r="4" spans="1:14" x14ac:dyDescent="0.15">
      <c r="A4" s="1"/>
      <c r="B4" s="1" t="s">
        <v>53</v>
      </c>
      <c r="C4" s="1" t="s">
        <v>54</v>
      </c>
      <c r="D4" s="1" t="s">
        <v>150</v>
      </c>
      <c r="E4" s="7">
        <v>1</v>
      </c>
      <c r="F4" s="7" t="s">
        <v>176</v>
      </c>
      <c r="G4" s="1"/>
      <c r="H4" s="1" t="s">
        <v>185</v>
      </c>
      <c r="I4" s="1">
        <v>11</v>
      </c>
      <c r="J4" s="1">
        <f t="shared" ref="J4:J14" si="0">E4*I4</f>
        <v>11</v>
      </c>
      <c r="M4" s="1"/>
      <c r="N4" s="1"/>
    </row>
    <row r="5" spans="1:14" x14ac:dyDescent="0.15">
      <c r="A5" s="1"/>
      <c r="B5" s="1" t="s">
        <v>58</v>
      </c>
      <c r="C5" s="1" t="s">
        <v>59</v>
      </c>
      <c r="D5" s="1" t="s">
        <v>150</v>
      </c>
      <c r="E5" s="7">
        <v>3</v>
      </c>
      <c r="F5" s="7" t="s">
        <v>176</v>
      </c>
      <c r="G5" s="1"/>
      <c r="H5" s="1" t="s">
        <v>185</v>
      </c>
      <c r="I5" s="1">
        <v>11</v>
      </c>
      <c r="J5" s="1">
        <f t="shared" si="0"/>
        <v>33</v>
      </c>
      <c r="M5" s="1"/>
      <c r="N5" s="1"/>
    </row>
    <row r="6" spans="1:14" x14ac:dyDescent="0.15">
      <c r="A6" s="1"/>
      <c r="B6" s="1" t="s">
        <v>69</v>
      </c>
      <c r="C6" s="1" t="s">
        <v>70</v>
      </c>
      <c r="D6" s="1" t="s">
        <v>150</v>
      </c>
      <c r="E6" s="7">
        <v>1</v>
      </c>
      <c r="F6" s="7" t="s">
        <v>176</v>
      </c>
      <c r="G6" s="1"/>
      <c r="H6" s="1" t="s">
        <v>185</v>
      </c>
      <c r="I6" s="1">
        <v>11</v>
      </c>
      <c r="J6" s="1">
        <f t="shared" si="0"/>
        <v>11</v>
      </c>
      <c r="M6" s="1"/>
      <c r="N6" s="1"/>
    </row>
    <row r="7" spans="1:14" x14ac:dyDescent="0.15">
      <c r="A7" s="1"/>
      <c r="B7" s="1" t="s">
        <v>74</v>
      </c>
      <c r="C7" s="1" t="s">
        <v>75</v>
      </c>
      <c r="D7" s="1" t="s">
        <v>149</v>
      </c>
      <c r="E7" s="7">
        <v>1</v>
      </c>
      <c r="F7" s="7" t="s">
        <v>176</v>
      </c>
      <c r="G7" s="1"/>
      <c r="H7" s="1" t="s">
        <v>185</v>
      </c>
      <c r="I7" s="1">
        <v>16</v>
      </c>
      <c r="J7" s="1">
        <f t="shared" si="0"/>
        <v>16</v>
      </c>
      <c r="M7" s="1"/>
      <c r="N7" s="1"/>
    </row>
    <row r="8" spans="1:14" x14ac:dyDescent="0.15">
      <c r="A8" s="1"/>
      <c r="B8" s="1" t="s">
        <v>114</v>
      </c>
      <c r="C8" s="1" t="s">
        <v>115</v>
      </c>
      <c r="D8" s="1" t="s">
        <v>151</v>
      </c>
      <c r="E8" s="7">
        <v>5</v>
      </c>
      <c r="F8" s="7" t="s">
        <v>176</v>
      </c>
      <c r="G8" s="1"/>
      <c r="H8" s="1" t="s">
        <v>185</v>
      </c>
      <c r="I8" s="1">
        <v>24</v>
      </c>
      <c r="J8" s="1">
        <f t="shared" si="0"/>
        <v>120</v>
      </c>
      <c r="M8" s="1"/>
      <c r="N8" s="1"/>
    </row>
    <row r="9" spans="1:14" x14ac:dyDescent="0.15">
      <c r="A9" s="1"/>
      <c r="B9" s="1" t="s">
        <v>126</v>
      </c>
      <c r="C9" s="1" t="s">
        <v>139</v>
      </c>
      <c r="D9" s="1" t="s">
        <v>152</v>
      </c>
      <c r="E9" s="7">
        <v>1</v>
      </c>
      <c r="F9" s="7" t="s">
        <v>176</v>
      </c>
      <c r="G9" s="1"/>
      <c r="H9" s="1" t="s">
        <v>185</v>
      </c>
      <c r="I9" s="1">
        <v>26</v>
      </c>
      <c r="J9" s="1">
        <f t="shared" si="0"/>
        <v>26</v>
      </c>
      <c r="M9" s="1"/>
      <c r="N9" s="1"/>
    </row>
    <row r="10" spans="1:14" x14ac:dyDescent="0.15">
      <c r="A10" s="1"/>
      <c r="B10" s="1" t="s">
        <v>140</v>
      </c>
      <c r="C10" s="1" t="s">
        <v>142</v>
      </c>
      <c r="D10" s="1" t="s">
        <v>149</v>
      </c>
      <c r="E10" s="7">
        <v>1</v>
      </c>
      <c r="F10" s="7" t="s">
        <v>177</v>
      </c>
      <c r="G10" s="1"/>
      <c r="H10" s="1" t="s">
        <v>185</v>
      </c>
      <c r="I10" s="1">
        <v>5</v>
      </c>
      <c r="J10" s="1">
        <f t="shared" si="0"/>
        <v>5</v>
      </c>
      <c r="M10" s="1"/>
      <c r="N10" s="1"/>
    </row>
    <row r="11" spans="1:14" x14ac:dyDescent="0.15">
      <c r="A11" s="1"/>
      <c r="B11" s="1" t="s">
        <v>141</v>
      </c>
      <c r="C11" s="1" t="s">
        <v>143</v>
      </c>
      <c r="D11" s="1" t="s">
        <v>153</v>
      </c>
      <c r="E11" s="7">
        <v>1</v>
      </c>
      <c r="F11" s="7" t="s">
        <v>177</v>
      </c>
      <c r="G11" s="1"/>
      <c r="H11" s="1" t="s">
        <v>185</v>
      </c>
      <c r="I11" s="1">
        <v>5</v>
      </c>
      <c r="J11" s="1">
        <f t="shared" si="0"/>
        <v>5</v>
      </c>
      <c r="M11" s="1">
        <v>720</v>
      </c>
      <c r="N11" s="1" t="s">
        <v>218</v>
      </c>
    </row>
    <row r="12" spans="1:14" x14ac:dyDescent="0.15">
      <c r="A12" s="1"/>
      <c r="B12" s="1"/>
      <c r="C12" s="1" t="s">
        <v>169</v>
      </c>
      <c r="D12" s="1"/>
      <c r="E12" s="7">
        <v>28</v>
      </c>
      <c r="F12" s="7" t="s">
        <v>177</v>
      </c>
      <c r="G12" s="1"/>
      <c r="H12" s="1"/>
      <c r="I12" s="1">
        <v>5</v>
      </c>
      <c r="J12" s="1">
        <f t="shared" si="0"/>
        <v>140</v>
      </c>
      <c r="M12" s="1">
        <v>140</v>
      </c>
      <c r="N12" s="1"/>
    </row>
    <row r="13" spans="1:14" x14ac:dyDescent="0.15">
      <c r="A13" s="1"/>
      <c r="B13" s="1"/>
      <c r="C13" s="1" t="s">
        <v>154</v>
      </c>
      <c r="D13" s="1"/>
      <c r="E13" s="7">
        <v>1</v>
      </c>
      <c r="F13" s="7" t="s">
        <v>178</v>
      </c>
      <c r="G13" s="1"/>
      <c r="H13" s="1"/>
      <c r="I13" s="1">
        <v>800</v>
      </c>
      <c r="J13" s="1">
        <f t="shared" si="0"/>
        <v>800</v>
      </c>
      <c r="M13" s="1">
        <v>800</v>
      </c>
      <c r="N13" s="1"/>
    </row>
    <row r="14" spans="1:14" x14ac:dyDescent="0.15">
      <c r="A14" s="1"/>
      <c r="B14" s="1"/>
      <c r="C14" s="1" t="s">
        <v>183</v>
      </c>
      <c r="D14" s="1"/>
      <c r="E14" s="7">
        <v>2</v>
      </c>
      <c r="F14" s="7" t="s">
        <v>184</v>
      </c>
      <c r="G14" s="1" t="s">
        <v>199</v>
      </c>
      <c r="H14" s="1"/>
      <c r="I14" s="1">
        <v>1500</v>
      </c>
      <c r="J14" s="1">
        <f t="shared" si="0"/>
        <v>3000</v>
      </c>
      <c r="M14" s="1">
        <v>360</v>
      </c>
      <c r="N14" s="1" t="s">
        <v>217</v>
      </c>
    </row>
    <row r="15" spans="1:14" x14ac:dyDescent="0.15">
      <c r="A15" s="1"/>
      <c r="B15" s="1"/>
      <c r="C15" s="1" t="s">
        <v>181</v>
      </c>
      <c r="D15" s="1"/>
      <c r="E15" s="7">
        <v>4</v>
      </c>
      <c r="F15" s="7" t="s">
        <v>184</v>
      </c>
      <c r="G15" s="1" t="s">
        <v>198</v>
      </c>
      <c r="H15" s="1"/>
      <c r="I15" s="1"/>
      <c r="J15" s="1"/>
      <c r="M15" s="1">
        <v>600</v>
      </c>
      <c r="N15" s="1" t="s">
        <v>216</v>
      </c>
    </row>
    <row r="16" spans="1:14" x14ac:dyDescent="0.15">
      <c r="A16" s="1"/>
      <c r="B16" s="1"/>
      <c r="C16" s="1" t="s">
        <v>182</v>
      </c>
      <c r="D16" s="1"/>
      <c r="E16" s="7">
        <v>1.5</v>
      </c>
      <c r="F16" s="7" t="s">
        <v>184</v>
      </c>
      <c r="G16" s="1" t="s">
        <v>200</v>
      </c>
      <c r="H16" s="1"/>
      <c r="I16" s="1"/>
      <c r="J16" s="1"/>
      <c r="M16" s="1"/>
      <c r="N16" s="1"/>
    </row>
    <row r="17" spans="1:14" x14ac:dyDescent="0.15">
      <c r="A17" s="23" t="s">
        <v>168</v>
      </c>
      <c r="B17" s="24"/>
      <c r="C17" s="24"/>
      <c r="D17" s="24"/>
      <c r="E17" s="24"/>
      <c r="F17" s="24"/>
      <c r="G17" s="24"/>
      <c r="H17" s="25"/>
      <c r="I17" s="1"/>
      <c r="J17" s="1">
        <f>SUM(J2:J14)</f>
        <v>6771</v>
      </c>
      <c r="M17" s="1"/>
      <c r="N17" s="1"/>
    </row>
    <row r="18" spans="1:14" x14ac:dyDescent="0.15">
      <c r="A18" s="28"/>
      <c r="B18" s="28"/>
      <c r="C18" s="28"/>
      <c r="D18" s="28"/>
      <c r="E18" s="28"/>
      <c r="F18" s="28"/>
      <c r="G18" s="28"/>
      <c r="H18" s="28"/>
      <c r="I18" s="15">
        <v>0.2</v>
      </c>
      <c r="J18" s="1">
        <f>J17*0.2</f>
        <v>1354.2</v>
      </c>
      <c r="M18" s="1"/>
      <c r="N18" s="1"/>
    </row>
    <row r="19" spans="1:14" x14ac:dyDescent="0.15">
      <c r="A19" s="26" t="s">
        <v>179</v>
      </c>
      <c r="B19" s="27"/>
      <c r="C19" s="27"/>
      <c r="D19" s="27"/>
      <c r="E19" s="27"/>
      <c r="F19" s="27"/>
      <c r="G19" s="27"/>
      <c r="H19" s="27"/>
      <c r="I19" s="16"/>
      <c r="J19" s="10">
        <f>J17+J18</f>
        <v>8125.2</v>
      </c>
      <c r="M19" s="1"/>
      <c r="N19" s="1"/>
    </row>
    <row r="20" spans="1:14" x14ac:dyDescent="0.15">
      <c r="M20" s="1"/>
      <c r="N20" s="1"/>
    </row>
    <row r="21" spans="1:14" x14ac:dyDescent="0.15">
      <c r="A21" s="28" t="s">
        <v>180</v>
      </c>
      <c r="B21" s="28"/>
      <c r="C21" s="28"/>
      <c r="D21" s="28"/>
      <c r="E21" s="28"/>
      <c r="F21" s="28"/>
      <c r="G21" s="28"/>
      <c r="H21" s="28"/>
      <c r="I21" s="28"/>
      <c r="J21" s="28"/>
      <c r="M21" s="1"/>
      <c r="N21" s="1"/>
    </row>
    <row r="22" spans="1:14" x14ac:dyDescent="0.15">
      <c r="A22" s="1"/>
      <c r="B22" s="1"/>
      <c r="C22" s="1" t="s">
        <v>157</v>
      </c>
      <c r="D22" s="1" t="s">
        <v>158</v>
      </c>
      <c r="E22" s="7">
        <v>60</v>
      </c>
      <c r="F22" s="7" t="s">
        <v>174</v>
      </c>
      <c r="G22" s="1" t="s">
        <v>170</v>
      </c>
      <c r="H22" s="1"/>
      <c r="I22" s="1">
        <v>115</v>
      </c>
      <c r="J22" s="1">
        <f>E22*I22</f>
        <v>6900</v>
      </c>
      <c r="M22" s="1"/>
      <c r="N22" s="1"/>
    </row>
    <row r="23" spans="1:14" x14ac:dyDescent="0.15">
      <c r="A23" s="1"/>
      <c r="B23" s="1"/>
      <c r="C23" s="1" t="s">
        <v>157</v>
      </c>
      <c r="D23" s="1" t="s">
        <v>159</v>
      </c>
      <c r="E23" s="7">
        <v>30</v>
      </c>
      <c r="F23" s="7" t="s">
        <v>174</v>
      </c>
      <c r="G23" s="1" t="s">
        <v>171</v>
      </c>
      <c r="H23" s="1"/>
      <c r="I23" s="1">
        <v>35</v>
      </c>
      <c r="J23" s="1">
        <f t="shared" ref="J23:J32" si="1">E23*I23</f>
        <v>1050</v>
      </c>
      <c r="M23" s="1"/>
      <c r="N23" s="1"/>
    </row>
    <row r="24" spans="1:14" x14ac:dyDescent="0.15">
      <c r="A24" s="1"/>
      <c r="B24" s="1"/>
      <c r="C24" s="1" t="s">
        <v>157</v>
      </c>
      <c r="D24" s="1" t="s">
        <v>160</v>
      </c>
      <c r="E24" s="7">
        <v>30</v>
      </c>
      <c r="F24" s="7" t="s">
        <v>174</v>
      </c>
      <c r="G24" s="1" t="s">
        <v>172</v>
      </c>
      <c r="H24" s="1"/>
      <c r="I24" s="1">
        <v>9</v>
      </c>
      <c r="J24" s="1">
        <f t="shared" si="1"/>
        <v>270</v>
      </c>
      <c r="M24" s="1">
        <v>5420</v>
      </c>
      <c r="N24" s="1">
        <f>M24*1.3</f>
        <v>7046</v>
      </c>
    </row>
    <row r="25" spans="1:14" x14ac:dyDescent="0.15">
      <c r="A25" s="1"/>
      <c r="B25" s="1"/>
      <c r="C25" s="1" t="s">
        <v>192</v>
      </c>
      <c r="D25" s="1" t="s">
        <v>193</v>
      </c>
      <c r="E25" s="8">
        <v>15</v>
      </c>
      <c r="F25" s="8" t="s">
        <v>196</v>
      </c>
      <c r="G25" s="1"/>
      <c r="H25" s="1"/>
      <c r="I25" s="1">
        <v>150</v>
      </c>
      <c r="J25" s="1">
        <f t="shared" si="1"/>
        <v>2250</v>
      </c>
    </row>
    <row r="26" spans="1:14" x14ac:dyDescent="0.15">
      <c r="A26" s="1"/>
      <c r="B26" s="1"/>
      <c r="C26" s="1" t="s">
        <v>192</v>
      </c>
      <c r="D26" s="1" t="s">
        <v>194</v>
      </c>
      <c r="E26" s="8">
        <v>2</v>
      </c>
      <c r="F26" s="8" t="s">
        <v>196</v>
      </c>
      <c r="G26" s="1"/>
      <c r="H26" s="1"/>
      <c r="I26" s="1">
        <v>15</v>
      </c>
      <c r="J26" s="1">
        <f t="shared" si="1"/>
        <v>30</v>
      </c>
    </row>
    <row r="27" spans="1:14" x14ac:dyDescent="0.15">
      <c r="A27" s="1"/>
      <c r="B27" s="1"/>
      <c r="C27" s="1" t="s">
        <v>192</v>
      </c>
      <c r="D27" s="1" t="s">
        <v>195</v>
      </c>
      <c r="E27" s="8">
        <v>10</v>
      </c>
      <c r="F27" s="8" t="s">
        <v>196</v>
      </c>
      <c r="G27" s="1"/>
      <c r="H27" s="1"/>
      <c r="I27" s="1">
        <v>50</v>
      </c>
      <c r="J27" s="1">
        <f t="shared" si="1"/>
        <v>500</v>
      </c>
    </row>
    <row r="28" spans="1:14" x14ac:dyDescent="0.15">
      <c r="A28" s="1"/>
      <c r="B28" s="1" t="s">
        <v>167</v>
      </c>
      <c r="C28" s="1" t="s">
        <v>161</v>
      </c>
      <c r="D28" s="1" t="s">
        <v>162</v>
      </c>
      <c r="E28" s="7">
        <v>70</v>
      </c>
      <c r="F28" s="7" t="s">
        <v>174</v>
      </c>
      <c r="G28" s="1" t="s">
        <v>164</v>
      </c>
      <c r="H28" s="1"/>
      <c r="I28" s="1">
        <v>16</v>
      </c>
      <c r="J28" s="1">
        <f t="shared" si="1"/>
        <v>1120</v>
      </c>
    </row>
    <row r="29" spans="1:14" x14ac:dyDescent="0.15">
      <c r="A29" s="1"/>
      <c r="B29" s="1" t="s">
        <v>166</v>
      </c>
      <c r="C29" s="1" t="s">
        <v>161</v>
      </c>
      <c r="D29" s="1" t="s">
        <v>163</v>
      </c>
      <c r="E29" s="8">
        <v>35</v>
      </c>
      <c r="F29" s="8" t="s">
        <v>174</v>
      </c>
      <c r="G29" s="1" t="s">
        <v>165</v>
      </c>
      <c r="H29" s="1"/>
      <c r="I29" s="1">
        <v>18</v>
      </c>
      <c r="J29" s="1">
        <f t="shared" si="1"/>
        <v>630</v>
      </c>
    </row>
    <row r="30" spans="1:14" x14ac:dyDescent="0.15">
      <c r="A30" s="1"/>
      <c r="B30" s="1"/>
      <c r="C30" s="1" t="s">
        <v>186</v>
      </c>
      <c r="D30" s="1" t="s">
        <v>190</v>
      </c>
      <c r="E30" s="8">
        <v>6</v>
      </c>
      <c r="F30" s="8" t="s">
        <v>187</v>
      </c>
      <c r="G30" s="1"/>
      <c r="H30" s="1"/>
      <c r="I30" s="1">
        <v>30</v>
      </c>
      <c r="J30" s="1">
        <f t="shared" si="1"/>
        <v>180</v>
      </c>
    </row>
    <row r="31" spans="1:14" x14ac:dyDescent="0.15">
      <c r="A31" s="1"/>
      <c r="B31" s="1"/>
      <c r="C31" s="1" t="s">
        <v>186</v>
      </c>
      <c r="D31" s="1" t="s">
        <v>191</v>
      </c>
      <c r="E31" s="8">
        <v>6</v>
      </c>
      <c r="F31" s="8" t="s">
        <v>187</v>
      </c>
      <c r="G31" s="1"/>
      <c r="H31" s="1"/>
      <c r="I31" s="1">
        <v>20</v>
      </c>
      <c r="J31" s="1">
        <f t="shared" si="1"/>
        <v>120</v>
      </c>
    </row>
    <row r="32" spans="1:14" x14ac:dyDescent="0.15">
      <c r="A32" s="1"/>
      <c r="B32" s="1"/>
      <c r="C32" s="1" t="s">
        <v>188</v>
      </c>
      <c r="D32" s="1"/>
      <c r="E32" s="8">
        <v>1</v>
      </c>
      <c r="F32" s="8" t="s">
        <v>189</v>
      </c>
      <c r="G32" s="1" t="s">
        <v>197</v>
      </c>
      <c r="H32" s="1"/>
      <c r="I32" s="1">
        <v>300</v>
      </c>
      <c r="J32" s="1">
        <f t="shared" si="1"/>
        <v>300</v>
      </c>
    </row>
    <row r="33" spans="1:10" x14ac:dyDescent="0.15">
      <c r="A33" s="23" t="s">
        <v>168</v>
      </c>
      <c r="B33" s="24"/>
      <c r="C33" s="24"/>
      <c r="D33" s="24"/>
      <c r="E33" s="24"/>
      <c r="F33" s="24"/>
      <c r="G33" s="24"/>
      <c r="H33" s="25"/>
      <c r="I33" s="1"/>
      <c r="J33" s="1">
        <f>SUM(J22:J32)</f>
        <v>13350</v>
      </c>
    </row>
    <row r="34" spans="1:10" x14ac:dyDescent="0.15">
      <c r="A34" s="11"/>
      <c r="B34" s="12"/>
      <c r="C34" s="12"/>
      <c r="D34" s="12"/>
      <c r="E34" s="14"/>
      <c r="F34" s="14"/>
      <c r="G34" s="12"/>
      <c r="H34" s="13"/>
      <c r="I34" s="15">
        <v>0.4</v>
      </c>
      <c r="J34" s="1">
        <f>J33*0.4</f>
        <v>5340</v>
      </c>
    </row>
    <row r="35" spans="1:10" x14ac:dyDescent="0.15">
      <c r="A35" s="26" t="s">
        <v>179</v>
      </c>
      <c r="B35" s="27"/>
      <c r="C35" s="27"/>
      <c r="D35" s="27"/>
      <c r="E35" s="27"/>
      <c r="F35" s="27"/>
      <c r="G35" s="27"/>
      <c r="H35" s="27"/>
      <c r="I35" s="16"/>
      <c r="J35" s="10">
        <f>J33+J34</f>
        <v>18690</v>
      </c>
    </row>
  </sheetData>
  <mergeCells count="6">
    <mergeCell ref="A17:H17"/>
    <mergeCell ref="A19:H19"/>
    <mergeCell ref="A35:H35"/>
    <mergeCell ref="A33:H33"/>
    <mergeCell ref="A21:J21"/>
    <mergeCell ref="A18:H1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3" sqref="C3:C34"/>
    </sheetView>
  </sheetViews>
  <sheetFormatPr defaultRowHeight="13.5" x14ac:dyDescent="0.15"/>
  <cols>
    <col min="3" max="3" width="22.5" bestFit="1" customWidth="1"/>
    <col min="5" max="5" width="17.25" bestFit="1" customWidth="1"/>
    <col min="6" max="6" width="11.625" bestFit="1" customWidth="1"/>
    <col min="7" max="7" width="21.375" bestFit="1" customWidth="1"/>
  </cols>
  <sheetData>
    <row r="1" spans="1:7" x14ac:dyDescent="0.15">
      <c r="A1" s="1"/>
      <c r="B1" s="1" t="s">
        <v>144</v>
      </c>
      <c r="C1" s="1" t="s">
        <v>145</v>
      </c>
      <c r="D1" s="28" t="s">
        <v>146</v>
      </c>
      <c r="E1" s="28"/>
      <c r="F1" s="1" t="s">
        <v>147</v>
      </c>
      <c r="G1" s="1" t="s">
        <v>148</v>
      </c>
    </row>
    <row r="2" spans="1:7" x14ac:dyDescent="0.15">
      <c r="A2" s="1">
        <v>1</v>
      </c>
      <c r="B2" s="1"/>
      <c r="C2" s="1" t="s">
        <v>134</v>
      </c>
      <c r="D2" s="1" t="s">
        <v>135</v>
      </c>
      <c r="E2" s="1" t="s">
        <v>136</v>
      </c>
      <c r="F2" s="1"/>
      <c r="G2" s="1"/>
    </row>
    <row r="3" spans="1:7" x14ac:dyDescent="0.15">
      <c r="A3" s="1">
        <v>2</v>
      </c>
      <c r="B3" s="1" t="s">
        <v>42</v>
      </c>
      <c r="C3" s="1" t="s">
        <v>40</v>
      </c>
      <c r="D3" s="1" t="s">
        <v>43</v>
      </c>
      <c r="E3" s="1" t="s">
        <v>41</v>
      </c>
      <c r="F3" s="1" t="s">
        <v>44</v>
      </c>
      <c r="G3" s="1" t="s">
        <v>45</v>
      </c>
    </row>
    <row r="4" spans="1:7" x14ac:dyDescent="0.15">
      <c r="A4" s="1">
        <v>3</v>
      </c>
      <c r="B4" s="1" t="s">
        <v>46</v>
      </c>
      <c r="C4" s="1" t="s">
        <v>47</v>
      </c>
      <c r="D4" s="1" t="s">
        <v>43</v>
      </c>
      <c r="E4" s="1" t="s">
        <v>48</v>
      </c>
      <c r="F4" s="1" t="s">
        <v>44</v>
      </c>
      <c r="G4" s="1" t="s">
        <v>45</v>
      </c>
    </row>
    <row r="5" spans="1:7" x14ac:dyDescent="0.15">
      <c r="A5" s="1">
        <v>4</v>
      </c>
      <c r="B5" s="1" t="s">
        <v>49</v>
      </c>
      <c r="C5" s="1" t="s">
        <v>50</v>
      </c>
      <c r="D5" s="1" t="s">
        <v>51</v>
      </c>
      <c r="E5" s="1" t="s">
        <v>52</v>
      </c>
      <c r="F5" s="1" t="s">
        <v>53</v>
      </c>
      <c r="G5" s="1" t="s">
        <v>54</v>
      </c>
    </row>
    <row r="6" spans="1:7" x14ac:dyDescent="0.15">
      <c r="A6" s="1">
        <v>5</v>
      </c>
      <c r="B6" s="1" t="s">
        <v>55</v>
      </c>
      <c r="C6" s="1" t="s">
        <v>56</v>
      </c>
      <c r="D6" s="1" t="s">
        <v>51</v>
      </c>
      <c r="E6" s="1" t="s">
        <v>57</v>
      </c>
      <c r="F6" s="1" t="s">
        <v>58</v>
      </c>
      <c r="G6" s="1" t="s">
        <v>59</v>
      </c>
    </row>
    <row r="7" spans="1:7" x14ac:dyDescent="0.15">
      <c r="A7" s="1">
        <v>6</v>
      </c>
      <c r="B7" s="1" t="s">
        <v>60</v>
      </c>
      <c r="C7" s="1" t="s">
        <v>61</v>
      </c>
      <c r="D7" s="1" t="s">
        <v>51</v>
      </c>
      <c r="E7" s="1" t="s">
        <v>62</v>
      </c>
      <c r="F7" s="1" t="s">
        <v>58</v>
      </c>
      <c r="G7" s="1" t="s">
        <v>59</v>
      </c>
    </row>
    <row r="8" spans="1:7" x14ac:dyDescent="0.15">
      <c r="A8" s="1">
        <v>7</v>
      </c>
      <c r="B8" s="1" t="s">
        <v>63</v>
      </c>
      <c r="C8" s="1" t="s">
        <v>64</v>
      </c>
      <c r="D8" s="1" t="s">
        <v>51</v>
      </c>
      <c r="E8" s="1" t="s">
        <v>65</v>
      </c>
      <c r="F8" s="1" t="s">
        <v>58</v>
      </c>
      <c r="G8" s="1" t="s">
        <v>59</v>
      </c>
    </row>
    <row r="9" spans="1:7" x14ac:dyDescent="0.15">
      <c r="A9" s="1">
        <v>8</v>
      </c>
      <c r="B9" s="1" t="s">
        <v>66</v>
      </c>
      <c r="C9" s="1" t="s">
        <v>67</v>
      </c>
      <c r="D9" s="1" t="s">
        <v>51</v>
      </c>
      <c r="E9" s="1" t="s">
        <v>68</v>
      </c>
      <c r="F9" s="1" t="s">
        <v>69</v>
      </c>
      <c r="G9" s="1" t="s">
        <v>70</v>
      </c>
    </row>
    <row r="10" spans="1:7" x14ac:dyDescent="0.15">
      <c r="A10" s="1">
        <v>9</v>
      </c>
      <c r="B10" s="1" t="s">
        <v>71</v>
      </c>
      <c r="C10" s="1" t="s">
        <v>72</v>
      </c>
      <c r="D10" s="1" t="s">
        <v>43</v>
      </c>
      <c r="E10" s="1" t="s">
        <v>73</v>
      </c>
      <c r="F10" s="1" t="s">
        <v>74</v>
      </c>
      <c r="G10" s="1" t="s">
        <v>75</v>
      </c>
    </row>
    <row r="11" spans="1:7" x14ac:dyDescent="0.15">
      <c r="A11" s="1">
        <v>10</v>
      </c>
      <c r="B11" s="1" t="s">
        <v>76</v>
      </c>
      <c r="C11" s="1" t="s">
        <v>77</v>
      </c>
      <c r="D11" s="1" t="s">
        <v>43</v>
      </c>
      <c r="E11" s="1" t="s">
        <v>78</v>
      </c>
      <c r="F11" s="1" t="s">
        <v>138</v>
      </c>
      <c r="G11" s="1" t="s">
        <v>45</v>
      </c>
    </row>
    <row r="12" spans="1:7" x14ac:dyDescent="0.15">
      <c r="A12" s="1">
        <v>11</v>
      </c>
      <c r="B12" s="1" t="s">
        <v>79</v>
      </c>
      <c r="C12" s="1" t="s">
        <v>80</v>
      </c>
      <c r="D12" s="1" t="s">
        <v>43</v>
      </c>
      <c r="E12" s="1" t="s">
        <v>81</v>
      </c>
      <c r="F12" s="1" t="s">
        <v>44</v>
      </c>
      <c r="G12" s="1" t="s">
        <v>45</v>
      </c>
    </row>
    <row r="13" spans="1:7" x14ac:dyDescent="0.15">
      <c r="A13" s="1">
        <v>12</v>
      </c>
      <c r="B13" s="1" t="s">
        <v>82</v>
      </c>
      <c r="C13" s="1" t="s">
        <v>83</v>
      </c>
      <c r="D13" s="1" t="s">
        <v>43</v>
      </c>
      <c r="E13" s="1" t="s">
        <v>84</v>
      </c>
      <c r="F13" s="1" t="s">
        <v>44</v>
      </c>
      <c r="G13" s="1" t="s">
        <v>45</v>
      </c>
    </row>
    <row r="14" spans="1:7" x14ac:dyDescent="0.15">
      <c r="A14" s="1">
        <v>13</v>
      </c>
      <c r="B14" s="1" t="s">
        <v>85</v>
      </c>
      <c r="C14" s="1" t="s">
        <v>86</v>
      </c>
      <c r="D14" s="1" t="s">
        <v>43</v>
      </c>
      <c r="E14" s="1" t="s">
        <v>87</v>
      </c>
      <c r="F14" s="1" t="s">
        <v>44</v>
      </c>
      <c r="G14" s="1" t="s">
        <v>45</v>
      </c>
    </row>
    <row r="15" spans="1:7" x14ac:dyDescent="0.15">
      <c r="A15" s="1">
        <v>14</v>
      </c>
      <c r="B15" s="1" t="s">
        <v>88</v>
      </c>
      <c r="C15" s="1" t="s">
        <v>89</v>
      </c>
      <c r="D15" s="1" t="s">
        <v>43</v>
      </c>
      <c r="E15" s="1" t="s">
        <v>90</v>
      </c>
      <c r="F15" s="1" t="s">
        <v>44</v>
      </c>
      <c r="G15" s="1" t="s">
        <v>45</v>
      </c>
    </row>
    <row r="16" spans="1:7" x14ac:dyDescent="0.15">
      <c r="A16" s="1">
        <v>15</v>
      </c>
      <c r="B16" s="1" t="s">
        <v>91</v>
      </c>
      <c r="C16" s="1" t="s">
        <v>92</v>
      </c>
      <c r="D16" s="1" t="s">
        <v>43</v>
      </c>
      <c r="E16" s="1" t="s">
        <v>93</v>
      </c>
      <c r="F16" s="1" t="s">
        <v>44</v>
      </c>
      <c r="G16" s="1" t="s">
        <v>45</v>
      </c>
    </row>
    <row r="17" spans="1:8" x14ac:dyDescent="0.15">
      <c r="A17" s="1">
        <v>16</v>
      </c>
      <c r="B17" s="1" t="s">
        <v>94</v>
      </c>
      <c r="C17" s="1" t="s">
        <v>95</v>
      </c>
      <c r="D17" s="1" t="s">
        <v>43</v>
      </c>
      <c r="E17" s="1" t="s">
        <v>96</v>
      </c>
      <c r="F17" s="1" t="s">
        <v>44</v>
      </c>
      <c r="G17" s="1" t="s">
        <v>45</v>
      </c>
    </row>
    <row r="18" spans="1:8" x14ac:dyDescent="0.15">
      <c r="A18" s="1">
        <v>17</v>
      </c>
      <c r="B18" s="1" t="s">
        <v>97</v>
      </c>
      <c r="C18" s="1" t="s">
        <v>98</v>
      </c>
      <c r="D18" s="1" t="s">
        <v>43</v>
      </c>
      <c r="E18" s="1" t="s">
        <v>99</v>
      </c>
      <c r="F18" s="1" t="s">
        <v>44</v>
      </c>
      <c r="G18" s="1" t="s">
        <v>45</v>
      </c>
    </row>
    <row r="19" spans="1:8" x14ac:dyDescent="0.15">
      <c r="A19" s="1">
        <v>18</v>
      </c>
      <c r="B19" s="1" t="s">
        <v>100</v>
      </c>
      <c r="C19" s="1" t="s">
        <v>101</v>
      </c>
      <c r="D19" s="1" t="s">
        <v>43</v>
      </c>
      <c r="E19" s="1" t="s">
        <v>102</v>
      </c>
      <c r="F19" s="1" t="s">
        <v>44</v>
      </c>
      <c r="G19" s="1" t="s">
        <v>45</v>
      </c>
    </row>
    <row r="20" spans="1:8" x14ac:dyDescent="0.15">
      <c r="A20" s="1">
        <v>19</v>
      </c>
      <c r="B20" s="1" t="s">
        <v>103</v>
      </c>
      <c r="C20" s="1" t="s">
        <v>104</v>
      </c>
      <c r="D20" s="1" t="s">
        <v>43</v>
      </c>
      <c r="E20" s="1" t="s">
        <v>105</v>
      </c>
      <c r="F20" s="1" t="s">
        <v>44</v>
      </c>
      <c r="G20" s="1" t="s">
        <v>45</v>
      </c>
    </row>
    <row r="21" spans="1:8" x14ac:dyDescent="0.15">
      <c r="A21" s="1">
        <v>20</v>
      </c>
      <c r="B21" s="1" t="s">
        <v>106</v>
      </c>
      <c r="C21" s="1" t="s">
        <v>107</v>
      </c>
      <c r="D21" s="1" t="s">
        <v>43</v>
      </c>
      <c r="E21" s="1" t="s">
        <v>108</v>
      </c>
      <c r="F21" s="1" t="s">
        <v>44</v>
      </c>
      <c r="G21" s="1" t="s">
        <v>45</v>
      </c>
    </row>
    <row r="22" spans="1:8" x14ac:dyDescent="0.15">
      <c r="A22" s="1">
        <v>21</v>
      </c>
      <c r="B22" s="1" t="s">
        <v>109</v>
      </c>
      <c r="C22" s="1" t="s">
        <v>110</v>
      </c>
      <c r="D22" s="1" t="s">
        <v>43</v>
      </c>
      <c r="E22" s="1" t="s">
        <v>111</v>
      </c>
      <c r="F22" s="1" t="s">
        <v>44</v>
      </c>
      <c r="G22" s="1" t="s">
        <v>45</v>
      </c>
    </row>
    <row r="23" spans="1:8" x14ac:dyDescent="0.15">
      <c r="A23" s="1">
        <v>22</v>
      </c>
      <c r="B23" s="1" t="s">
        <v>112</v>
      </c>
      <c r="C23" s="1" t="s">
        <v>113</v>
      </c>
      <c r="D23" s="1" t="s">
        <v>43</v>
      </c>
      <c r="E23" s="1" t="s">
        <v>129</v>
      </c>
      <c r="F23" s="1" t="s">
        <v>114</v>
      </c>
      <c r="G23" s="1" t="s">
        <v>115</v>
      </c>
    </row>
    <row r="24" spans="1:8" x14ac:dyDescent="0.15">
      <c r="A24" s="1">
        <v>23</v>
      </c>
      <c r="B24" s="1" t="s">
        <v>116</v>
      </c>
      <c r="C24" s="1" t="s">
        <v>117</v>
      </c>
      <c r="D24" s="1" t="s">
        <v>43</v>
      </c>
      <c r="E24" s="1" t="s">
        <v>130</v>
      </c>
      <c r="F24" s="1" t="s">
        <v>114</v>
      </c>
      <c r="G24" s="1" t="s">
        <v>115</v>
      </c>
    </row>
    <row r="25" spans="1:8" x14ac:dyDescent="0.15">
      <c r="A25" s="1">
        <v>24</v>
      </c>
      <c r="B25" s="1" t="s">
        <v>118</v>
      </c>
      <c r="C25" s="29" t="s">
        <v>119</v>
      </c>
      <c r="D25" s="1" t="s">
        <v>43</v>
      </c>
      <c r="E25" s="1" t="s">
        <v>131</v>
      </c>
      <c r="F25" s="1" t="s">
        <v>114</v>
      </c>
      <c r="G25" s="1" t="s">
        <v>115</v>
      </c>
    </row>
    <row r="26" spans="1:8" x14ac:dyDescent="0.15">
      <c r="A26" s="1">
        <v>25</v>
      </c>
      <c r="B26" s="1" t="s">
        <v>120</v>
      </c>
      <c r="C26" s="29" t="s">
        <v>121</v>
      </c>
      <c r="D26" s="1" t="s">
        <v>43</v>
      </c>
      <c r="E26" s="1" t="s">
        <v>132</v>
      </c>
      <c r="F26" s="1" t="s">
        <v>114</v>
      </c>
      <c r="G26" s="1" t="s">
        <v>115</v>
      </c>
    </row>
    <row r="27" spans="1:8" x14ac:dyDescent="0.15">
      <c r="A27" s="1">
        <v>26</v>
      </c>
      <c r="B27" s="1" t="s">
        <v>122</v>
      </c>
      <c r="C27" s="29" t="s">
        <v>123</v>
      </c>
      <c r="D27" s="1" t="s">
        <v>43</v>
      </c>
      <c r="E27" s="1" t="s">
        <v>133</v>
      </c>
      <c r="F27" s="1" t="s">
        <v>114</v>
      </c>
      <c r="G27" s="1" t="s">
        <v>115</v>
      </c>
    </row>
    <row r="28" spans="1:8" x14ac:dyDescent="0.15">
      <c r="A28" s="1">
        <v>27</v>
      </c>
      <c r="B28" s="1" t="s">
        <v>124</v>
      </c>
      <c r="C28" s="29" t="s">
        <v>125</v>
      </c>
      <c r="D28" s="1" t="s">
        <v>43</v>
      </c>
      <c r="E28" s="1" t="s">
        <v>128</v>
      </c>
      <c r="F28" s="1" t="s">
        <v>126</v>
      </c>
      <c r="G28" s="1" t="s">
        <v>127</v>
      </c>
    </row>
    <row r="29" spans="1:8" x14ac:dyDescent="0.15">
      <c r="A29" s="1"/>
      <c r="B29" s="1"/>
      <c r="C29" s="29" t="s">
        <v>202</v>
      </c>
      <c r="D29" s="1" t="s">
        <v>207</v>
      </c>
      <c r="E29" s="1" t="s">
        <v>208</v>
      </c>
      <c r="F29" s="1"/>
      <c r="G29" s="1" t="s">
        <v>59</v>
      </c>
      <c r="H29" s="19"/>
    </row>
    <row r="30" spans="1:8" x14ac:dyDescent="0.15">
      <c r="A30" s="1"/>
      <c r="B30" s="1"/>
      <c r="C30" s="29" t="s">
        <v>203</v>
      </c>
      <c r="D30" s="1" t="s">
        <v>207</v>
      </c>
      <c r="E30" s="1" t="s">
        <v>209</v>
      </c>
      <c r="F30" s="1"/>
      <c r="G30" s="1" t="s">
        <v>70</v>
      </c>
      <c r="H30" s="19"/>
    </row>
    <row r="31" spans="1:8" x14ac:dyDescent="0.15">
      <c r="A31" s="1"/>
      <c r="B31" s="1"/>
      <c r="C31" s="29" t="s">
        <v>204</v>
      </c>
      <c r="D31" s="1" t="s">
        <v>207</v>
      </c>
      <c r="E31" s="1" t="s">
        <v>210</v>
      </c>
      <c r="F31" s="1"/>
      <c r="G31" s="1" t="s">
        <v>54</v>
      </c>
      <c r="H31" s="19"/>
    </row>
    <row r="32" spans="1:8" x14ac:dyDescent="0.15">
      <c r="A32" s="1"/>
      <c r="B32" s="1"/>
      <c r="C32" s="29" t="s">
        <v>205</v>
      </c>
      <c r="D32" s="1" t="s">
        <v>207</v>
      </c>
      <c r="E32" s="1" t="s">
        <v>211</v>
      </c>
      <c r="F32" s="1"/>
      <c r="G32" s="1" t="s">
        <v>54</v>
      </c>
      <c r="H32" s="19"/>
    </row>
    <row r="33" spans="1:8" x14ac:dyDescent="0.15">
      <c r="A33" s="1"/>
      <c r="B33" s="1"/>
      <c r="C33" s="29" t="s">
        <v>206</v>
      </c>
      <c r="D33" s="1" t="s">
        <v>207</v>
      </c>
      <c r="E33" s="1" t="s">
        <v>212</v>
      </c>
      <c r="F33" s="1"/>
      <c r="G33" s="1" t="s">
        <v>54</v>
      </c>
      <c r="H33" s="19"/>
    </row>
    <row r="34" spans="1:8" x14ac:dyDescent="0.15">
      <c r="A34" s="1"/>
      <c r="B34" s="1"/>
      <c r="C34" s="29" t="s">
        <v>213</v>
      </c>
      <c r="D34" s="1" t="s">
        <v>214</v>
      </c>
      <c r="E34" s="1">
        <v>1002.1</v>
      </c>
      <c r="F34" s="1"/>
      <c r="G34" s="1" t="s">
        <v>45</v>
      </c>
      <c r="H34" s="19"/>
    </row>
    <row r="35" spans="1:8" x14ac:dyDescent="0.15">
      <c r="C35" s="30"/>
    </row>
  </sheetData>
  <mergeCells count="1">
    <mergeCell ref="D1:E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采购单</vt:lpstr>
      <vt:lpstr>工作内容</vt:lpstr>
      <vt:lpstr>电缆表</vt:lpstr>
      <vt:lpstr>报价单</vt:lpstr>
      <vt:lpstr>标牌明细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2024-05-17T02:54:32Z</dcterms:modified>
</cp:coreProperties>
</file>